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0380" windowHeight="5780" activeTab="1"/>
  </bookViews>
  <sheets>
    <sheet name="Sheet1" sheetId="1" r:id="rId1"/>
    <sheet name="Sheet2" sheetId="2" r:id="rId2"/>
    <sheet name="Sheet3" sheetId="3" r:id="rId3"/>
  </sheets>
  <definedNames>
    <definedName name="RAD">'Sheet1'!$M$2</definedName>
  </definedNames>
  <calcPr fullCalcOnLoad="1"/>
</workbook>
</file>

<file path=xl/sharedStrings.xml><?xml version="1.0" encoding="utf-8"?>
<sst xmlns="http://schemas.openxmlformats.org/spreadsheetml/2006/main" count="39" uniqueCount="38">
  <si>
    <t>Eingabewerte wie in Stereonett</t>
  </si>
  <si>
    <t>umrechnen auf flaechennormale</t>
  </si>
  <si>
    <t>Kartesische Koordinaten</t>
  </si>
  <si>
    <t>Test auf Einheitsvektor: muss 1 sein</t>
  </si>
  <si>
    <t>Azi</t>
  </si>
  <si>
    <t>Dip</t>
  </si>
  <si>
    <t>Element</t>
  </si>
  <si>
    <t>NormAzi</t>
  </si>
  <si>
    <t>NormDip</t>
  </si>
  <si>
    <t>x</t>
  </si>
  <si>
    <t>y</t>
  </si>
  <si>
    <t>z</t>
  </si>
  <si>
    <t>clen</t>
  </si>
  <si>
    <t>Winkel</t>
  </si>
  <si>
    <t>RAD</t>
  </si>
  <si>
    <t>Veclen</t>
  </si>
  <si>
    <t>P</t>
  </si>
  <si>
    <t>azi2</t>
  </si>
  <si>
    <t>dip2</t>
  </si>
  <si>
    <t>x1</t>
  </si>
  <si>
    <t>y1</t>
  </si>
  <si>
    <t>z1</t>
  </si>
  <si>
    <t>clen1</t>
  </si>
  <si>
    <t>x2</t>
  </si>
  <si>
    <t>y2</t>
  </si>
  <si>
    <t>z2</t>
  </si>
  <si>
    <t>clen2</t>
  </si>
  <si>
    <t>azi1</t>
  </si>
  <si>
    <t>dip1</t>
  </si>
  <si>
    <t>angle</t>
  </si>
  <si>
    <t>azi1+/-180</t>
  </si>
  <si>
    <t>90-dip1</t>
  </si>
  <si>
    <t>azi2+/-180</t>
  </si>
  <si>
    <t>90-dip2</t>
  </si>
  <si>
    <t>field data</t>
  </si>
  <si>
    <t>caculation</t>
  </si>
  <si>
    <t>result</t>
  </si>
  <si>
    <t>recalculation into planes normals</t>
  </si>
</sst>
</file>

<file path=xl/styles.xml><?xml version="1.0" encoding="utf-8"?>
<styleSheet xmlns="http://schemas.openxmlformats.org/spreadsheetml/2006/main">
  <numFmts count="24">
    <numFmt numFmtId="5" formatCode="#,##0&quot; DM&quot;_);\(#,##0&quot; DM&quot;\)"/>
    <numFmt numFmtId="6" formatCode="#,##0&quot; DM&quot;_);[Red]\(#,##0&quot; DM&quot;\)"/>
    <numFmt numFmtId="7" formatCode="#,##0.00&quot; DM&quot;_);\(#,##0.00&quot; DM&quot;\)"/>
    <numFmt numFmtId="8" formatCode="#,##0.00&quot; DM&quot;_);[Red]\(#,##0.00&quot; DM&quot;\)"/>
    <numFmt numFmtId="42" formatCode="_ * #,##0_)&quot; DM&quot;_ ;_ * \(#,##0\)&quot; DM&quot;_ ;_ * &quot;-&quot;_)&quot; DM&quot;_ ;_ @_ "/>
    <numFmt numFmtId="41" formatCode="_ * #,##0_)_ _D_M_ ;_ * \(#,##0\)_ _D_M_ ;_ * &quot;-&quot;_)_ _D_M_ ;_ @_ "/>
    <numFmt numFmtId="44" formatCode="_ * #,##0.00_)&quot; DM&quot;_ ;_ * \(#,##0.00\)&quot; DM&quot;_ ;_ * &quot;-&quot;??_)&quot; DM&quot;_ ;_ @_ "/>
    <numFmt numFmtId="43" formatCode="_ * #,##0.00_)_ _D_M_ ;_ * \(#,##0.00\)_ _D_M_ ;_ * &quot;-&quot;??_)_ _D_M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Geneva"/>
      <family val="0"/>
    </font>
    <font>
      <sz val="12"/>
      <name val="Geneva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ms_mh10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IV16384"/>
    </sheetView>
  </sheetViews>
  <sheetFormatPr defaultColWidth="11.421875" defaultRowHeight="12.75"/>
  <cols>
    <col min="1" max="1" width="10.28125" style="6" customWidth="1"/>
    <col min="2" max="3" width="9.140625" style="6" customWidth="1"/>
    <col min="4" max="4" width="11.00390625" style="0" customWidth="1"/>
    <col min="5" max="5" width="9.140625" style="0" customWidth="1"/>
    <col min="6" max="6" width="12.140625" style="0" customWidth="1"/>
    <col min="7" max="9" width="9.140625" style="0" customWidth="1"/>
    <col min="10" max="10" width="17.28125" style="0" customWidth="1"/>
    <col min="11" max="13" width="9.140625" style="0" customWidth="1"/>
    <col min="14" max="14" width="14.00390625" style="0" customWidth="1"/>
    <col min="15" max="16384" width="9.140625" style="0" customWidth="1"/>
  </cols>
  <sheetData>
    <row r="1" spans="1:14" s="1" customFormat="1" ht="82.5" customHeight="1">
      <c r="A1" s="7" t="s">
        <v>0</v>
      </c>
      <c r="B1" s="8"/>
      <c r="C1" s="9"/>
      <c r="D1" s="1" t="s">
        <v>1</v>
      </c>
      <c r="F1" s="1" t="s">
        <v>2</v>
      </c>
      <c r="N1" s="1" t="s">
        <v>3</v>
      </c>
    </row>
    <row r="2" spans="1:14" s="3" customFormat="1" ht="15" customHeight="1">
      <c r="A2" s="4" t="s">
        <v>4</v>
      </c>
      <c r="B2" s="4" t="s">
        <v>5</v>
      </c>
      <c r="C2" s="4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L2" s="3" t="s">
        <v>14</v>
      </c>
      <c r="M2" s="3">
        <f>PI()/180</f>
        <v>0.017453292519943295</v>
      </c>
      <c r="N2" s="3" t="s">
        <v>15</v>
      </c>
    </row>
    <row r="3" spans="1:14" ht="12">
      <c r="A3" s="5">
        <v>120</v>
      </c>
      <c r="B3" s="5">
        <v>15</v>
      </c>
      <c r="C3" s="5" t="s">
        <v>16</v>
      </c>
      <c r="D3" s="2">
        <f>IF(C3="P",MOD(A3+180,360),A3)</f>
        <v>300</v>
      </c>
      <c r="E3" s="2">
        <f>IF(C3="P",90-B3,B3)</f>
        <v>75</v>
      </c>
      <c r="F3" s="2">
        <f>SIN(D3*RAD)*I3</f>
        <v>-0.22414386804201336</v>
      </c>
      <c r="G3" s="2">
        <f>COS(D3*RAD)*I3</f>
        <v>0.12940952255126037</v>
      </c>
      <c r="H3" s="2">
        <f>SIN(E3*RAD)</f>
        <v>0.9659258262890683</v>
      </c>
      <c r="I3" s="2">
        <f>COS(E3*RAD)</f>
        <v>0.25881904510252074</v>
      </c>
      <c r="J3" s="2"/>
      <c r="K3" s="2"/>
      <c r="L3" s="2"/>
      <c r="M3" s="2"/>
      <c r="N3" s="2">
        <f>SQRT(F3*F3+G3*G3+H3*H3)</f>
        <v>1</v>
      </c>
    </row>
    <row r="4" spans="1:14" ht="12">
      <c r="A4" s="5">
        <v>30</v>
      </c>
      <c r="B4" s="5">
        <v>45</v>
      </c>
      <c r="C4" s="5" t="s">
        <v>16</v>
      </c>
      <c r="D4" s="2">
        <f>IF(C4="P",MOD(A4+180,360),A4)</f>
        <v>210</v>
      </c>
      <c r="E4" s="2">
        <f>IF(C4="P",90-B4,B4)</f>
        <v>45</v>
      </c>
      <c r="F4" s="2">
        <f>SIN(D4*RAD)*I4</f>
        <v>-0.35355339059327384</v>
      </c>
      <c r="G4" s="2">
        <f>COS(D4*RAD)*I4</f>
        <v>-0.6123724356957946</v>
      </c>
      <c r="H4" s="2">
        <f>SIN(E4*RAD)</f>
        <v>0.7071067811865475</v>
      </c>
      <c r="I4" s="2">
        <f>COS(E4*RAD)</f>
        <v>0.7071067811865476</v>
      </c>
      <c r="J4" s="2">
        <f>ACOS((F3*F4+G3*G4+H3*H4))/RAD</f>
        <v>46.920482858129056</v>
      </c>
      <c r="K4" s="2"/>
      <c r="L4" s="2"/>
      <c r="M4" s="2"/>
      <c r="N4" s="2">
        <f>SQRT(F4*F4+G4*G4+H4*H4)</f>
        <v>1</v>
      </c>
    </row>
    <row r="5" spans="1:14" ht="12">
      <c r="A5" s="5"/>
      <c r="B5" s="5"/>
      <c r="C5" s="5"/>
      <c r="D5" s="2">
        <f>IF(C5="P",MOD(A5+180,360),A5)</f>
        <v>0</v>
      </c>
      <c r="E5" s="2">
        <f>IF(C5="P",90-B5,B5)</f>
        <v>0</v>
      </c>
      <c r="F5" s="2">
        <f>SIN(D5*RAD)*I5</f>
        <v>0</v>
      </c>
      <c r="G5" s="2">
        <f>COS(D5*RAD)*I5</f>
        <v>1</v>
      </c>
      <c r="H5" s="2">
        <f>SIN(E5*RAD)</f>
        <v>0</v>
      </c>
      <c r="I5" s="2">
        <f>COS(E5*RAD)</f>
        <v>1</v>
      </c>
      <c r="J5" s="2"/>
      <c r="K5" s="2"/>
      <c r="L5" s="2"/>
      <c r="M5" s="2"/>
      <c r="N5" s="2">
        <f aca="true" t="shared" si="0" ref="N5:N37">SQRT(F5*F5+G5*G5+H5*H5)</f>
        <v>1</v>
      </c>
    </row>
    <row r="6" spans="1:14" ht="12">
      <c r="A6" s="5"/>
      <c r="B6" s="5"/>
      <c r="C6" s="5"/>
      <c r="D6" s="2">
        <f>IF(C6="P",MOD(A6+180,360),A6)</f>
        <v>0</v>
      </c>
      <c r="E6" s="2">
        <f>IF(C6="P",90-B6,B6)</f>
        <v>0</v>
      </c>
      <c r="F6" s="2">
        <f>SIN(D6*RAD)*I6</f>
        <v>0</v>
      </c>
      <c r="G6" s="2">
        <f>COS(D6*RAD)*I6</f>
        <v>1</v>
      </c>
      <c r="H6" s="2">
        <f>SIN(E6*RAD)</f>
        <v>0</v>
      </c>
      <c r="I6" s="2">
        <f>COS(E6*RAD)</f>
        <v>1</v>
      </c>
      <c r="J6" s="2">
        <f>ACOS((F5*F6+G5*G6+H5*H6))/RAD</f>
        <v>0</v>
      </c>
      <c r="K6" s="2"/>
      <c r="L6" s="2"/>
      <c r="M6" s="2"/>
      <c r="N6" s="2">
        <f t="shared" si="0"/>
        <v>1</v>
      </c>
    </row>
    <row r="7" spans="1:14" ht="12">
      <c r="A7" s="5"/>
      <c r="B7" s="5"/>
      <c r="C7" s="5"/>
      <c r="D7" s="2">
        <f aca="true" t="shared" si="1" ref="D7:D37">IF(C7="P",MOD(A7+180,360),A7)</f>
        <v>0</v>
      </c>
      <c r="E7" s="2">
        <f aca="true" t="shared" si="2" ref="E7:E37">IF(C7="P",90-B7,B7)</f>
        <v>0</v>
      </c>
      <c r="F7" s="2">
        <f aca="true" t="shared" si="3" ref="F7:F37">SIN(D7*RAD)*I7</f>
        <v>0</v>
      </c>
      <c r="G7" s="2">
        <f aca="true" t="shared" si="4" ref="G7:G37">COS(D7*RAD)*I7</f>
        <v>1</v>
      </c>
      <c r="H7" s="2">
        <f aca="true" t="shared" si="5" ref="H7:H37">SIN(E7*RAD)</f>
        <v>0</v>
      </c>
      <c r="I7" s="2">
        <f aca="true" t="shared" si="6" ref="I7:I37">COS(E7*RAD)</f>
        <v>1</v>
      </c>
      <c r="J7" s="2"/>
      <c r="K7" s="2"/>
      <c r="L7" s="2"/>
      <c r="M7" s="2"/>
      <c r="N7" s="2">
        <f t="shared" si="0"/>
        <v>1</v>
      </c>
    </row>
    <row r="8" spans="1:14" ht="12">
      <c r="A8" s="5"/>
      <c r="B8" s="5"/>
      <c r="C8" s="5"/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f t="shared" si="4"/>
        <v>1</v>
      </c>
      <c r="H8" s="2">
        <f t="shared" si="5"/>
        <v>0</v>
      </c>
      <c r="I8" s="2">
        <f t="shared" si="6"/>
        <v>1</v>
      </c>
      <c r="J8" s="2">
        <f>ACOS((F7*F8+G7*G8+H7*H8))/RAD</f>
        <v>0</v>
      </c>
      <c r="K8" s="2"/>
      <c r="L8" s="2"/>
      <c r="M8" s="2"/>
      <c r="N8" s="2">
        <f t="shared" si="0"/>
        <v>1</v>
      </c>
    </row>
    <row r="9" spans="1:14" ht="12">
      <c r="A9" s="5"/>
      <c r="B9" s="5"/>
      <c r="C9" s="5"/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1</v>
      </c>
      <c r="H9" s="2">
        <f t="shared" si="5"/>
        <v>0</v>
      </c>
      <c r="I9" s="2">
        <f t="shared" si="6"/>
        <v>1</v>
      </c>
      <c r="J9" s="2"/>
      <c r="K9" s="2"/>
      <c r="L9" s="2"/>
      <c r="M9" s="2"/>
      <c r="N9" s="2">
        <f t="shared" si="0"/>
        <v>1</v>
      </c>
    </row>
    <row r="10" spans="1:14" ht="12">
      <c r="A10" s="5"/>
      <c r="B10" s="5"/>
      <c r="C10" s="5"/>
      <c r="D10" s="2">
        <f t="shared" si="1"/>
        <v>0</v>
      </c>
      <c r="E10" s="2">
        <f t="shared" si="2"/>
        <v>0</v>
      </c>
      <c r="F10" s="2">
        <f t="shared" si="3"/>
        <v>0</v>
      </c>
      <c r="G10" s="2">
        <f t="shared" si="4"/>
        <v>1</v>
      </c>
      <c r="H10" s="2">
        <f t="shared" si="5"/>
        <v>0</v>
      </c>
      <c r="I10" s="2">
        <f t="shared" si="6"/>
        <v>1</v>
      </c>
      <c r="J10" s="2">
        <f>ACOS((F9*F10+G9*G10+H9*H10))/RAD</f>
        <v>0</v>
      </c>
      <c r="K10" s="2"/>
      <c r="L10" s="2"/>
      <c r="M10" s="2"/>
      <c r="N10" s="2">
        <f t="shared" si="0"/>
        <v>1</v>
      </c>
    </row>
    <row r="11" spans="1:14" ht="12">
      <c r="A11" s="5"/>
      <c r="B11" s="5"/>
      <c r="C11" s="5"/>
      <c r="D11" s="2">
        <f t="shared" si="1"/>
        <v>0</v>
      </c>
      <c r="E11" s="2">
        <f t="shared" si="2"/>
        <v>0</v>
      </c>
      <c r="F11" s="2">
        <f t="shared" si="3"/>
        <v>0</v>
      </c>
      <c r="G11" s="2">
        <f t="shared" si="4"/>
        <v>1</v>
      </c>
      <c r="H11" s="2">
        <f t="shared" si="5"/>
        <v>0</v>
      </c>
      <c r="I11" s="2">
        <f t="shared" si="6"/>
        <v>1</v>
      </c>
      <c r="J11" s="2"/>
      <c r="K11" s="2"/>
      <c r="L11" s="2"/>
      <c r="M11" s="2"/>
      <c r="N11" s="2">
        <f t="shared" si="0"/>
        <v>1</v>
      </c>
    </row>
    <row r="12" spans="1:14" ht="12">
      <c r="A12" s="5"/>
      <c r="B12" s="5"/>
      <c r="C12" s="5"/>
      <c r="D12" s="2">
        <f t="shared" si="1"/>
        <v>0</v>
      </c>
      <c r="E12" s="2">
        <f t="shared" si="2"/>
        <v>0</v>
      </c>
      <c r="F12" s="2">
        <f t="shared" si="3"/>
        <v>0</v>
      </c>
      <c r="G12" s="2">
        <f t="shared" si="4"/>
        <v>1</v>
      </c>
      <c r="H12" s="2">
        <f t="shared" si="5"/>
        <v>0</v>
      </c>
      <c r="I12" s="2">
        <f t="shared" si="6"/>
        <v>1</v>
      </c>
      <c r="J12" s="2">
        <f>ACOS((F11*F12+G11*G12+H11*H12))/RAD</f>
        <v>0</v>
      </c>
      <c r="K12" s="2"/>
      <c r="L12" s="2"/>
      <c r="M12" s="2"/>
      <c r="N12" s="2">
        <f t="shared" si="0"/>
        <v>1</v>
      </c>
    </row>
    <row r="13" spans="1:14" ht="12">
      <c r="A13" s="5"/>
      <c r="B13" s="5"/>
      <c r="C13" s="5"/>
      <c r="D13" s="2">
        <f t="shared" si="1"/>
        <v>0</v>
      </c>
      <c r="E13" s="2">
        <f t="shared" si="2"/>
        <v>0</v>
      </c>
      <c r="F13" s="2">
        <f t="shared" si="3"/>
        <v>0</v>
      </c>
      <c r="G13" s="2">
        <f t="shared" si="4"/>
        <v>1</v>
      </c>
      <c r="H13" s="2">
        <f t="shared" si="5"/>
        <v>0</v>
      </c>
      <c r="I13" s="2">
        <f t="shared" si="6"/>
        <v>1</v>
      </c>
      <c r="J13" s="2"/>
      <c r="K13" s="2"/>
      <c r="L13" s="2"/>
      <c r="M13" s="2"/>
      <c r="N13" s="2">
        <f t="shared" si="0"/>
        <v>1</v>
      </c>
    </row>
    <row r="14" spans="1:14" ht="12">
      <c r="A14" s="5"/>
      <c r="B14" s="5"/>
      <c r="C14" s="5"/>
      <c r="D14" s="2">
        <f t="shared" si="1"/>
        <v>0</v>
      </c>
      <c r="E14" s="2">
        <f t="shared" si="2"/>
        <v>0</v>
      </c>
      <c r="F14" s="2">
        <f t="shared" si="3"/>
        <v>0</v>
      </c>
      <c r="G14" s="2">
        <f t="shared" si="4"/>
        <v>1</v>
      </c>
      <c r="H14" s="2">
        <f t="shared" si="5"/>
        <v>0</v>
      </c>
      <c r="I14" s="2">
        <f t="shared" si="6"/>
        <v>1</v>
      </c>
      <c r="J14" s="2">
        <f>ACOS((F13*F14+G13*G14+H13*H14))/RAD</f>
        <v>0</v>
      </c>
      <c r="K14" s="2"/>
      <c r="L14" s="2"/>
      <c r="M14" s="2"/>
      <c r="N14" s="2">
        <f t="shared" si="0"/>
        <v>1</v>
      </c>
    </row>
    <row r="15" spans="1:14" ht="12">
      <c r="A15" s="5"/>
      <c r="B15" s="5"/>
      <c r="C15" s="5"/>
      <c r="D15" s="2">
        <f t="shared" si="1"/>
        <v>0</v>
      </c>
      <c r="E15" s="2">
        <f t="shared" si="2"/>
        <v>0</v>
      </c>
      <c r="F15" s="2">
        <f t="shared" si="3"/>
        <v>0</v>
      </c>
      <c r="G15" s="2">
        <f t="shared" si="4"/>
        <v>1</v>
      </c>
      <c r="H15" s="2">
        <f t="shared" si="5"/>
        <v>0</v>
      </c>
      <c r="I15" s="2">
        <f t="shared" si="6"/>
        <v>1</v>
      </c>
      <c r="J15" s="2"/>
      <c r="K15" s="2"/>
      <c r="L15" s="2"/>
      <c r="M15" s="2"/>
      <c r="N15" s="2">
        <f t="shared" si="0"/>
        <v>1</v>
      </c>
    </row>
    <row r="16" spans="1:14" ht="12">
      <c r="A16" s="5"/>
      <c r="B16" s="5"/>
      <c r="C16" s="5"/>
      <c r="D16" s="2">
        <f t="shared" si="1"/>
        <v>0</v>
      </c>
      <c r="E16" s="2">
        <f t="shared" si="2"/>
        <v>0</v>
      </c>
      <c r="F16" s="2">
        <f t="shared" si="3"/>
        <v>0</v>
      </c>
      <c r="G16" s="2">
        <f t="shared" si="4"/>
        <v>1</v>
      </c>
      <c r="H16" s="2">
        <f t="shared" si="5"/>
        <v>0</v>
      </c>
      <c r="I16" s="2">
        <f t="shared" si="6"/>
        <v>1</v>
      </c>
      <c r="J16" s="2">
        <f>ACOS((F15*F16+G15*G16+H15*H16))/RAD</f>
        <v>0</v>
      </c>
      <c r="K16" s="2"/>
      <c r="L16" s="2"/>
      <c r="M16" s="2"/>
      <c r="N16" s="2">
        <f t="shared" si="0"/>
        <v>1</v>
      </c>
    </row>
    <row r="17" spans="1:14" ht="12">
      <c r="A17" s="5"/>
      <c r="B17" s="5"/>
      <c r="C17" s="5"/>
      <c r="D17" s="2">
        <f t="shared" si="1"/>
        <v>0</v>
      </c>
      <c r="E17" s="2">
        <f t="shared" si="2"/>
        <v>0</v>
      </c>
      <c r="F17" s="2">
        <f t="shared" si="3"/>
        <v>0</v>
      </c>
      <c r="G17" s="2">
        <f t="shared" si="4"/>
        <v>1</v>
      </c>
      <c r="H17" s="2">
        <f t="shared" si="5"/>
        <v>0</v>
      </c>
      <c r="I17" s="2">
        <f t="shared" si="6"/>
        <v>1</v>
      </c>
      <c r="J17" s="2"/>
      <c r="K17" s="2"/>
      <c r="L17" s="2"/>
      <c r="M17" s="2"/>
      <c r="N17" s="2">
        <f t="shared" si="0"/>
        <v>1</v>
      </c>
    </row>
    <row r="18" spans="1:14" ht="12">
      <c r="A18" s="5"/>
      <c r="B18" s="5"/>
      <c r="C18" s="5"/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 t="shared" si="4"/>
        <v>1</v>
      </c>
      <c r="H18" s="2">
        <f t="shared" si="5"/>
        <v>0</v>
      </c>
      <c r="I18" s="2">
        <f t="shared" si="6"/>
        <v>1</v>
      </c>
      <c r="J18" s="2">
        <f>ACOS((F17*F18+G17*G18+H17*H18))/RAD</f>
        <v>0</v>
      </c>
      <c r="K18" s="2"/>
      <c r="L18" s="2"/>
      <c r="M18" s="2"/>
      <c r="N18" s="2">
        <f t="shared" si="0"/>
        <v>1</v>
      </c>
    </row>
    <row r="19" spans="1:14" ht="12">
      <c r="A19" s="5"/>
      <c r="B19" s="5"/>
      <c r="C19" s="5"/>
      <c r="D19" s="2">
        <f t="shared" si="1"/>
        <v>0</v>
      </c>
      <c r="E19" s="2">
        <f t="shared" si="2"/>
        <v>0</v>
      </c>
      <c r="F19" s="2">
        <f t="shared" si="3"/>
        <v>0</v>
      </c>
      <c r="G19" s="2">
        <f t="shared" si="4"/>
        <v>1</v>
      </c>
      <c r="H19" s="2">
        <f t="shared" si="5"/>
        <v>0</v>
      </c>
      <c r="I19" s="2">
        <f t="shared" si="6"/>
        <v>1</v>
      </c>
      <c r="J19" s="2"/>
      <c r="K19" s="2"/>
      <c r="L19" s="2"/>
      <c r="M19" s="2"/>
      <c r="N19" s="2">
        <f t="shared" si="0"/>
        <v>1</v>
      </c>
    </row>
    <row r="20" spans="1:14" ht="12">
      <c r="A20" s="5"/>
      <c r="B20" s="5"/>
      <c r="C20" s="5"/>
      <c r="D20" s="2">
        <f t="shared" si="1"/>
        <v>0</v>
      </c>
      <c r="E20" s="2">
        <f t="shared" si="2"/>
        <v>0</v>
      </c>
      <c r="F20" s="2">
        <f t="shared" si="3"/>
        <v>0</v>
      </c>
      <c r="G20" s="2">
        <f t="shared" si="4"/>
        <v>1</v>
      </c>
      <c r="H20" s="2">
        <f t="shared" si="5"/>
        <v>0</v>
      </c>
      <c r="I20" s="2">
        <f t="shared" si="6"/>
        <v>1</v>
      </c>
      <c r="J20" s="2">
        <f>ACOS((F19*F20+G19*G20+H19*H20))/RAD</f>
        <v>0</v>
      </c>
      <c r="K20" s="2"/>
      <c r="L20" s="2"/>
      <c r="M20" s="2"/>
      <c r="N20" s="2">
        <f t="shared" si="0"/>
        <v>1</v>
      </c>
    </row>
    <row r="21" spans="1:14" ht="12">
      <c r="A21" s="5"/>
      <c r="B21" s="5"/>
      <c r="C21" s="5"/>
      <c r="D21" s="2">
        <f t="shared" si="1"/>
        <v>0</v>
      </c>
      <c r="E21" s="2">
        <f t="shared" si="2"/>
        <v>0</v>
      </c>
      <c r="F21" s="2">
        <f t="shared" si="3"/>
        <v>0</v>
      </c>
      <c r="G21" s="2">
        <f t="shared" si="4"/>
        <v>1</v>
      </c>
      <c r="H21" s="2">
        <f t="shared" si="5"/>
        <v>0</v>
      </c>
      <c r="I21" s="2">
        <f t="shared" si="6"/>
        <v>1</v>
      </c>
      <c r="J21" s="2"/>
      <c r="K21" s="2"/>
      <c r="L21" s="2"/>
      <c r="M21" s="2"/>
      <c r="N21" s="2">
        <f t="shared" si="0"/>
        <v>1</v>
      </c>
    </row>
    <row r="22" spans="1:14" ht="12">
      <c r="A22" s="5"/>
      <c r="B22" s="5"/>
      <c r="C22" s="5"/>
      <c r="D22" s="2">
        <f t="shared" si="1"/>
        <v>0</v>
      </c>
      <c r="E22" s="2">
        <f t="shared" si="2"/>
        <v>0</v>
      </c>
      <c r="F22" s="2">
        <f t="shared" si="3"/>
        <v>0</v>
      </c>
      <c r="G22" s="2">
        <f t="shared" si="4"/>
        <v>1</v>
      </c>
      <c r="H22" s="2">
        <f t="shared" si="5"/>
        <v>0</v>
      </c>
      <c r="I22" s="2">
        <f t="shared" si="6"/>
        <v>1</v>
      </c>
      <c r="J22" s="2">
        <f>ACOS((F21*F22+G21*G22+H21*H22))/RAD</f>
        <v>0</v>
      </c>
      <c r="K22" s="2"/>
      <c r="L22" s="2"/>
      <c r="M22" s="2"/>
      <c r="N22" s="2">
        <f t="shared" si="0"/>
        <v>1</v>
      </c>
    </row>
    <row r="23" spans="1:14" ht="12">
      <c r="A23" s="5"/>
      <c r="B23" s="5"/>
      <c r="C23" s="5"/>
      <c r="D23" s="2">
        <f t="shared" si="1"/>
        <v>0</v>
      </c>
      <c r="E23" s="2">
        <f t="shared" si="2"/>
        <v>0</v>
      </c>
      <c r="F23" s="2">
        <f t="shared" si="3"/>
        <v>0</v>
      </c>
      <c r="G23" s="2">
        <f t="shared" si="4"/>
        <v>1</v>
      </c>
      <c r="H23" s="2">
        <f t="shared" si="5"/>
        <v>0</v>
      </c>
      <c r="I23" s="2">
        <f t="shared" si="6"/>
        <v>1</v>
      </c>
      <c r="J23" s="2"/>
      <c r="K23" s="2"/>
      <c r="L23" s="2"/>
      <c r="M23" s="2"/>
      <c r="N23" s="2">
        <f t="shared" si="0"/>
        <v>1</v>
      </c>
    </row>
    <row r="24" spans="1:14" ht="12">
      <c r="A24" s="5"/>
      <c r="B24" s="5"/>
      <c r="C24" s="5"/>
      <c r="D24" s="2">
        <f t="shared" si="1"/>
        <v>0</v>
      </c>
      <c r="E24" s="2">
        <f t="shared" si="2"/>
        <v>0</v>
      </c>
      <c r="F24" s="2">
        <f t="shared" si="3"/>
        <v>0</v>
      </c>
      <c r="G24" s="2">
        <f t="shared" si="4"/>
        <v>1</v>
      </c>
      <c r="H24" s="2">
        <f t="shared" si="5"/>
        <v>0</v>
      </c>
      <c r="I24" s="2">
        <f t="shared" si="6"/>
        <v>1</v>
      </c>
      <c r="J24" s="2">
        <f>ACOS((F23*F24+G23*G24+H23*H24))/RAD</f>
        <v>0</v>
      </c>
      <c r="K24" s="2"/>
      <c r="L24" s="2"/>
      <c r="M24" s="2"/>
      <c r="N24" s="2">
        <f t="shared" si="0"/>
        <v>1</v>
      </c>
    </row>
    <row r="25" spans="1:14" ht="12">
      <c r="A25" s="5"/>
      <c r="B25" s="5"/>
      <c r="C25" s="5"/>
      <c r="D25" s="2">
        <f t="shared" si="1"/>
        <v>0</v>
      </c>
      <c r="E25" s="2">
        <f t="shared" si="2"/>
        <v>0</v>
      </c>
      <c r="F25" s="2">
        <f t="shared" si="3"/>
        <v>0</v>
      </c>
      <c r="G25" s="2">
        <f t="shared" si="4"/>
        <v>1</v>
      </c>
      <c r="H25" s="2">
        <f t="shared" si="5"/>
        <v>0</v>
      </c>
      <c r="I25" s="2">
        <f t="shared" si="6"/>
        <v>1</v>
      </c>
      <c r="J25" s="2"/>
      <c r="K25" s="2"/>
      <c r="L25" s="2"/>
      <c r="M25" s="2"/>
      <c r="N25" s="2">
        <f t="shared" si="0"/>
        <v>1</v>
      </c>
    </row>
    <row r="26" spans="1:14" ht="12">
      <c r="A26" s="5"/>
      <c r="B26" s="5"/>
      <c r="C26" s="5"/>
      <c r="D26" s="2">
        <f t="shared" si="1"/>
        <v>0</v>
      </c>
      <c r="E26" s="2">
        <f t="shared" si="2"/>
        <v>0</v>
      </c>
      <c r="F26" s="2">
        <f t="shared" si="3"/>
        <v>0</v>
      </c>
      <c r="G26" s="2">
        <f t="shared" si="4"/>
        <v>1</v>
      </c>
      <c r="H26" s="2">
        <f t="shared" si="5"/>
        <v>0</v>
      </c>
      <c r="I26" s="2">
        <f t="shared" si="6"/>
        <v>1</v>
      </c>
      <c r="J26" s="2">
        <f>ACOS((F25*F26+G25*G26+H25*H26))/RAD</f>
        <v>0</v>
      </c>
      <c r="K26" s="2"/>
      <c r="L26" s="2"/>
      <c r="M26" s="2"/>
      <c r="N26" s="2">
        <f t="shared" si="0"/>
        <v>1</v>
      </c>
    </row>
    <row r="27" spans="1:14" ht="12">
      <c r="A27" s="5"/>
      <c r="B27" s="5"/>
      <c r="C27" s="5"/>
      <c r="D27" s="2">
        <f t="shared" si="1"/>
        <v>0</v>
      </c>
      <c r="E27" s="2">
        <f t="shared" si="2"/>
        <v>0</v>
      </c>
      <c r="F27" s="2">
        <f t="shared" si="3"/>
        <v>0</v>
      </c>
      <c r="G27" s="2">
        <f t="shared" si="4"/>
        <v>1</v>
      </c>
      <c r="H27" s="2">
        <f t="shared" si="5"/>
        <v>0</v>
      </c>
      <c r="I27" s="2">
        <f t="shared" si="6"/>
        <v>1</v>
      </c>
      <c r="J27" s="2"/>
      <c r="K27" s="2"/>
      <c r="L27" s="2"/>
      <c r="M27" s="2"/>
      <c r="N27" s="2">
        <f t="shared" si="0"/>
        <v>1</v>
      </c>
    </row>
    <row r="28" spans="1:14" ht="12">
      <c r="A28" s="5"/>
      <c r="B28" s="5"/>
      <c r="C28" s="5"/>
      <c r="D28" s="2">
        <f t="shared" si="1"/>
        <v>0</v>
      </c>
      <c r="E28" s="2">
        <f t="shared" si="2"/>
        <v>0</v>
      </c>
      <c r="F28" s="2">
        <f t="shared" si="3"/>
        <v>0</v>
      </c>
      <c r="G28" s="2">
        <f t="shared" si="4"/>
        <v>1</v>
      </c>
      <c r="H28" s="2">
        <f t="shared" si="5"/>
        <v>0</v>
      </c>
      <c r="I28" s="2">
        <f t="shared" si="6"/>
        <v>1</v>
      </c>
      <c r="J28" s="2">
        <f>ACOS((F27*F28+G27*G28+H27*H28))/RAD</f>
        <v>0</v>
      </c>
      <c r="K28" s="2"/>
      <c r="L28" s="2"/>
      <c r="M28" s="2"/>
      <c r="N28" s="2">
        <f t="shared" si="0"/>
        <v>1</v>
      </c>
    </row>
    <row r="29" spans="1:14" ht="12">
      <c r="A29" s="5"/>
      <c r="B29" s="5"/>
      <c r="C29" s="5"/>
      <c r="D29" s="2">
        <f t="shared" si="1"/>
        <v>0</v>
      </c>
      <c r="E29" s="2">
        <f t="shared" si="2"/>
        <v>0</v>
      </c>
      <c r="F29" s="2">
        <f t="shared" si="3"/>
        <v>0</v>
      </c>
      <c r="G29" s="2">
        <f t="shared" si="4"/>
        <v>1</v>
      </c>
      <c r="H29" s="2">
        <f t="shared" si="5"/>
        <v>0</v>
      </c>
      <c r="I29" s="2">
        <f t="shared" si="6"/>
        <v>1</v>
      </c>
      <c r="J29" s="2"/>
      <c r="K29" s="2"/>
      <c r="L29" s="2"/>
      <c r="M29" s="2"/>
      <c r="N29" s="2">
        <f t="shared" si="0"/>
        <v>1</v>
      </c>
    </row>
    <row r="30" spans="1:14" ht="12">
      <c r="A30" s="5"/>
      <c r="B30" s="5"/>
      <c r="C30" s="5"/>
      <c r="D30" s="2">
        <f t="shared" si="1"/>
        <v>0</v>
      </c>
      <c r="E30" s="2">
        <f t="shared" si="2"/>
        <v>0</v>
      </c>
      <c r="F30" s="2">
        <f t="shared" si="3"/>
        <v>0</v>
      </c>
      <c r="G30" s="2">
        <f t="shared" si="4"/>
        <v>1</v>
      </c>
      <c r="H30" s="2">
        <f t="shared" si="5"/>
        <v>0</v>
      </c>
      <c r="I30" s="2">
        <f t="shared" si="6"/>
        <v>1</v>
      </c>
      <c r="J30" s="2">
        <f>ACOS((F29*F30+G29*G30+H29*H30))/RAD</f>
        <v>0</v>
      </c>
      <c r="K30" s="2"/>
      <c r="L30" s="2"/>
      <c r="M30" s="2"/>
      <c r="N30" s="2">
        <f t="shared" si="0"/>
        <v>1</v>
      </c>
    </row>
    <row r="31" spans="1:14" ht="12">
      <c r="A31" s="5"/>
      <c r="B31" s="5"/>
      <c r="C31" s="5"/>
      <c r="D31" s="2">
        <f t="shared" si="1"/>
        <v>0</v>
      </c>
      <c r="E31" s="2">
        <f t="shared" si="2"/>
        <v>0</v>
      </c>
      <c r="F31" s="2">
        <f t="shared" si="3"/>
        <v>0</v>
      </c>
      <c r="G31" s="2">
        <f t="shared" si="4"/>
        <v>1</v>
      </c>
      <c r="H31" s="2">
        <f t="shared" si="5"/>
        <v>0</v>
      </c>
      <c r="I31" s="2">
        <f t="shared" si="6"/>
        <v>1</v>
      </c>
      <c r="J31" s="2"/>
      <c r="K31" s="2"/>
      <c r="L31" s="2"/>
      <c r="M31" s="2"/>
      <c r="N31" s="2">
        <f t="shared" si="0"/>
        <v>1</v>
      </c>
    </row>
    <row r="32" spans="1:14" ht="12">
      <c r="A32" s="5"/>
      <c r="B32" s="5"/>
      <c r="C32" s="5"/>
      <c r="D32" s="2">
        <f t="shared" si="1"/>
        <v>0</v>
      </c>
      <c r="E32" s="2">
        <f t="shared" si="2"/>
        <v>0</v>
      </c>
      <c r="F32" s="2">
        <f t="shared" si="3"/>
        <v>0</v>
      </c>
      <c r="G32" s="2">
        <f t="shared" si="4"/>
        <v>1</v>
      </c>
      <c r="H32" s="2">
        <f t="shared" si="5"/>
        <v>0</v>
      </c>
      <c r="I32" s="2">
        <f t="shared" si="6"/>
        <v>1</v>
      </c>
      <c r="J32" s="2">
        <f>ACOS((F31*F32+G31*G32+H31*H32))/RAD</f>
        <v>0</v>
      </c>
      <c r="K32" s="2"/>
      <c r="L32" s="2"/>
      <c r="M32" s="2"/>
      <c r="N32" s="2">
        <f t="shared" si="0"/>
        <v>1</v>
      </c>
    </row>
    <row r="33" spans="1:14" ht="12">
      <c r="A33" s="5"/>
      <c r="B33" s="5"/>
      <c r="C33" s="5"/>
      <c r="D33" s="2">
        <f t="shared" si="1"/>
        <v>0</v>
      </c>
      <c r="E33" s="2">
        <f t="shared" si="2"/>
        <v>0</v>
      </c>
      <c r="F33" s="2">
        <f t="shared" si="3"/>
        <v>0</v>
      </c>
      <c r="G33" s="2">
        <f t="shared" si="4"/>
        <v>1</v>
      </c>
      <c r="H33" s="2">
        <f t="shared" si="5"/>
        <v>0</v>
      </c>
      <c r="I33" s="2">
        <f t="shared" si="6"/>
        <v>1</v>
      </c>
      <c r="J33" s="2"/>
      <c r="K33" s="2"/>
      <c r="L33" s="2"/>
      <c r="M33" s="2"/>
      <c r="N33" s="2">
        <f t="shared" si="0"/>
        <v>1</v>
      </c>
    </row>
    <row r="34" spans="1:14" ht="12">
      <c r="A34" s="5"/>
      <c r="B34" s="5"/>
      <c r="C34" s="5"/>
      <c r="D34" s="2">
        <f t="shared" si="1"/>
        <v>0</v>
      </c>
      <c r="E34" s="2">
        <f t="shared" si="2"/>
        <v>0</v>
      </c>
      <c r="F34" s="2">
        <f t="shared" si="3"/>
        <v>0</v>
      </c>
      <c r="G34" s="2">
        <f t="shared" si="4"/>
        <v>1</v>
      </c>
      <c r="H34" s="2">
        <f t="shared" si="5"/>
        <v>0</v>
      </c>
      <c r="I34" s="2">
        <f t="shared" si="6"/>
        <v>1</v>
      </c>
      <c r="J34" s="2">
        <f>ACOS((F33*F34+G33*G34+H33*H34))/RAD</f>
        <v>0</v>
      </c>
      <c r="K34" s="2"/>
      <c r="L34" s="2"/>
      <c r="M34" s="2"/>
      <c r="N34" s="2">
        <f t="shared" si="0"/>
        <v>1</v>
      </c>
    </row>
    <row r="35" spans="1:14" ht="12">
      <c r="A35" s="5"/>
      <c r="B35" s="5"/>
      <c r="C35" s="5"/>
      <c r="D35" s="2">
        <f t="shared" si="1"/>
        <v>0</v>
      </c>
      <c r="E35" s="2">
        <f t="shared" si="2"/>
        <v>0</v>
      </c>
      <c r="F35" s="2">
        <f t="shared" si="3"/>
        <v>0</v>
      </c>
      <c r="G35" s="2">
        <f t="shared" si="4"/>
        <v>1</v>
      </c>
      <c r="H35" s="2">
        <f t="shared" si="5"/>
        <v>0</v>
      </c>
      <c r="I35" s="2">
        <f t="shared" si="6"/>
        <v>1</v>
      </c>
      <c r="J35" s="2"/>
      <c r="K35" s="2"/>
      <c r="L35" s="2"/>
      <c r="M35" s="2"/>
      <c r="N35" s="2">
        <f t="shared" si="0"/>
        <v>1</v>
      </c>
    </row>
    <row r="36" spans="1:14" ht="12">
      <c r="A36" s="5"/>
      <c r="B36" s="5"/>
      <c r="C36" s="5"/>
      <c r="D36" s="2">
        <f t="shared" si="1"/>
        <v>0</v>
      </c>
      <c r="E36" s="2">
        <f t="shared" si="2"/>
        <v>0</v>
      </c>
      <c r="F36" s="2">
        <f t="shared" si="3"/>
        <v>0</v>
      </c>
      <c r="G36" s="2">
        <f t="shared" si="4"/>
        <v>1</v>
      </c>
      <c r="H36" s="2">
        <f t="shared" si="5"/>
        <v>0</v>
      </c>
      <c r="I36" s="2">
        <f t="shared" si="6"/>
        <v>1</v>
      </c>
      <c r="J36" s="2">
        <f>ACOS((F35*F36+G35*G36+H35*H36))/RAD</f>
        <v>0</v>
      </c>
      <c r="K36" s="2"/>
      <c r="L36" s="2"/>
      <c r="M36" s="2"/>
      <c r="N36" s="2">
        <f t="shared" si="0"/>
        <v>1</v>
      </c>
    </row>
    <row r="37" spans="1:14" ht="12">
      <c r="A37" s="5"/>
      <c r="B37" s="5"/>
      <c r="C37" s="5"/>
      <c r="D37" s="2">
        <f t="shared" si="1"/>
        <v>0</v>
      </c>
      <c r="E37" s="2">
        <f t="shared" si="2"/>
        <v>0</v>
      </c>
      <c r="F37" s="2">
        <f t="shared" si="3"/>
        <v>0</v>
      </c>
      <c r="G37" s="2">
        <f t="shared" si="4"/>
        <v>1</v>
      </c>
      <c r="H37" s="2">
        <f t="shared" si="5"/>
        <v>0</v>
      </c>
      <c r="I37" s="2">
        <f t="shared" si="6"/>
        <v>1</v>
      </c>
      <c r="J37" s="2"/>
      <c r="K37" s="2"/>
      <c r="L37" s="2"/>
      <c r="M37" s="2"/>
      <c r="N37" s="2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2"/>
  <sheetViews>
    <sheetView tabSelected="1" workbookViewId="0" topLeftCell="A1">
      <selection activeCell="H8" sqref="H8"/>
    </sheetView>
  </sheetViews>
  <sheetFormatPr defaultColWidth="11.421875" defaultRowHeight="12.75"/>
  <cols>
    <col min="1" max="1" width="8.8515625" style="0" customWidth="1"/>
    <col min="2" max="2" width="7.7109375" style="0" customWidth="1"/>
    <col min="3" max="3" width="8.00390625" style="10" customWidth="1"/>
    <col min="4" max="4" width="9.7109375" style="10" customWidth="1"/>
    <col min="5" max="5" width="12.421875" style="0" customWidth="1"/>
    <col min="9" max="9" width="7.421875" style="10" customWidth="1"/>
    <col min="10" max="10" width="7.28125" style="10" customWidth="1"/>
    <col min="11" max="11" width="6.421875" style="10" customWidth="1"/>
    <col min="12" max="12" width="7.421875" style="10" customWidth="1"/>
    <col min="13" max="13" width="8.8515625" style="10" customWidth="1"/>
    <col min="14" max="14" width="8.7109375" style="10" customWidth="1"/>
    <col min="15" max="15" width="8.421875" style="10" customWidth="1"/>
    <col min="16" max="16" width="9.28125" style="10" customWidth="1"/>
    <col min="17" max="17" width="11.00390625" style="10" customWidth="1"/>
    <col min="18" max="16384" width="9.140625" style="10" customWidth="1"/>
  </cols>
  <sheetData>
    <row r="1" spans="1:17" s="16" customFormat="1" ht="15" customHeight="1">
      <c r="A1" s="20" t="s">
        <v>34</v>
      </c>
      <c r="B1" s="21"/>
      <c r="C1" s="21"/>
      <c r="D1" s="21"/>
      <c r="E1" s="20" t="s">
        <v>37</v>
      </c>
      <c r="F1" s="21"/>
      <c r="G1" s="21"/>
      <c r="H1" s="22"/>
      <c r="I1" s="20" t="s">
        <v>35</v>
      </c>
      <c r="J1" s="21"/>
      <c r="K1" s="21"/>
      <c r="L1" s="21"/>
      <c r="M1" s="21"/>
      <c r="N1" s="21"/>
      <c r="O1" s="21"/>
      <c r="P1" s="21"/>
      <c r="Q1" s="25" t="s">
        <v>36</v>
      </c>
    </row>
    <row r="2" spans="1:17" s="18" customFormat="1" ht="15.75" thickBot="1">
      <c r="A2" s="23" t="s">
        <v>27</v>
      </c>
      <c r="B2" s="19" t="s">
        <v>28</v>
      </c>
      <c r="C2" s="19" t="s">
        <v>17</v>
      </c>
      <c r="D2" s="19" t="s">
        <v>18</v>
      </c>
      <c r="E2" s="23" t="s">
        <v>30</v>
      </c>
      <c r="F2" s="19" t="s">
        <v>31</v>
      </c>
      <c r="G2" s="19" t="s">
        <v>32</v>
      </c>
      <c r="H2" s="24" t="s">
        <v>33</v>
      </c>
      <c r="I2" s="23" t="s">
        <v>19</v>
      </c>
      <c r="J2" s="19" t="s">
        <v>20</v>
      </c>
      <c r="K2" s="19" t="s">
        <v>21</v>
      </c>
      <c r="L2" s="19" t="s">
        <v>22</v>
      </c>
      <c r="M2" s="19" t="s">
        <v>23</v>
      </c>
      <c r="N2" s="19" t="s">
        <v>24</v>
      </c>
      <c r="O2" s="19" t="s">
        <v>25</v>
      </c>
      <c r="P2" s="19" t="s">
        <v>26</v>
      </c>
      <c r="Q2" s="26" t="s">
        <v>29</v>
      </c>
    </row>
    <row r="3" spans="1:17" s="18" customFormat="1" ht="15.75">
      <c r="A3" s="12">
        <v>100</v>
      </c>
      <c r="B3" s="11">
        <v>25</v>
      </c>
      <c r="C3" s="17">
        <v>120</v>
      </c>
      <c r="D3" s="17">
        <v>30</v>
      </c>
      <c r="E3" s="18">
        <f>IF(A3&lt;180,A3+180,A3-180)</f>
        <v>280</v>
      </c>
      <c r="F3" s="18">
        <f>90-B3</f>
        <v>65</v>
      </c>
      <c r="G3" s="18">
        <f>IF(C3&lt;180,C3+180,C3-180)</f>
        <v>300</v>
      </c>
      <c r="H3" s="18">
        <f>90-D3</f>
        <v>60</v>
      </c>
      <c r="I3" s="17">
        <f>SIN(E3*RAD)*L3</f>
        <v>-0.41619774072678345</v>
      </c>
      <c r="J3" s="17">
        <f>COS(E3*RAD)*L3</f>
        <v>0.07338689100003809</v>
      </c>
      <c r="K3" s="17">
        <f>SIN(F3*RAD)</f>
        <v>0.9063077870366499</v>
      </c>
      <c r="L3" s="17">
        <f>COS(F3*RAD)</f>
        <v>0.42261826174069944</v>
      </c>
      <c r="M3" s="17">
        <f>SIN(G3*RAD)*P3</f>
        <v>-0.4330127018922194</v>
      </c>
      <c r="N3" s="17">
        <f>COS(G3*RAD)*P3</f>
        <v>0.25000000000000006</v>
      </c>
      <c r="O3" s="17">
        <f>SIN(H3*RAD)</f>
        <v>0.8660254037844386</v>
      </c>
      <c r="P3" s="17">
        <f>COS(H3*RAD)</f>
        <v>0.5000000000000001</v>
      </c>
      <c r="Q3" s="17">
        <f>IF((ACOS((I3*M3+J3*N3+K3*O3))/RAD)&gt;90,180-(ACOS((I3*M3+J3*N3+K3*O3))/RAD),(ACOS((I3*M3+J3*N3+K3*O3))/RAD))</f>
        <v>10.438104826058046</v>
      </c>
    </row>
    <row r="4" spans="1:17" ht="15.75">
      <c r="A4" s="12">
        <v>280</v>
      </c>
      <c r="B4" s="11">
        <v>65</v>
      </c>
      <c r="C4" s="17">
        <v>300</v>
      </c>
      <c r="D4" s="17">
        <v>60</v>
      </c>
      <c r="E4" s="18">
        <f>IF(A4&lt;180,A4+180,A4-180)</f>
        <v>100</v>
      </c>
      <c r="F4" s="18">
        <f>90-B4</f>
        <v>25</v>
      </c>
      <c r="G4" s="18">
        <f>IF(C4&lt;180,C4+180,C4-180)</f>
        <v>120</v>
      </c>
      <c r="H4" s="18">
        <f>90-D4</f>
        <v>30</v>
      </c>
      <c r="I4" s="17">
        <f>SIN(A4*RAD)*L4</f>
        <v>-0.41619774072678345</v>
      </c>
      <c r="J4" s="17">
        <f>COS(A4*RAD)*L4</f>
        <v>0.07338689100003809</v>
      </c>
      <c r="K4" s="17">
        <f>SIN(B4*RAD)</f>
        <v>0.9063077870366499</v>
      </c>
      <c r="L4" s="17">
        <f>COS(B4*RAD)</f>
        <v>0.42261826174069944</v>
      </c>
      <c r="M4" s="17">
        <f>SIN(C4*RAD)*P4</f>
        <v>-0.4330127018922194</v>
      </c>
      <c r="N4" s="17">
        <f>COS(C4*RAD)*P4</f>
        <v>0.25000000000000006</v>
      </c>
      <c r="O4" s="17">
        <f>SIN(D4*RAD)</f>
        <v>0.8660254037844386</v>
      </c>
      <c r="P4" s="17">
        <f>COS(D4*RAD)</f>
        <v>0.5000000000000001</v>
      </c>
      <c r="Q4" s="17">
        <f>IF((ACOS((I4*M4+J4*N4+K4*O4))/RAD)&gt;90,180-(ACOS((I4*M4+J4*N4+K4*O4))/RAD),(ACOS((I4*M4+J4*N4+K4*O4))/RAD))</f>
        <v>10.438104826058046</v>
      </c>
    </row>
    <row r="5" spans="1:17" ht="15.75">
      <c r="A5" s="12"/>
      <c r="B5" s="11"/>
      <c r="C5" s="13"/>
      <c r="D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4"/>
      <c r="B6" s="14"/>
      <c r="C6" s="13"/>
      <c r="D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12"/>
      <c r="B7" s="11"/>
      <c r="C7" s="13"/>
      <c r="D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>
      <c r="A8" s="12"/>
      <c r="B8" s="11"/>
      <c r="C8" s="13"/>
      <c r="D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>
      <c r="A9" s="12"/>
      <c r="B9" s="11"/>
      <c r="C9" s="13"/>
      <c r="D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>
      <c r="A10" s="12"/>
      <c r="B10" s="11"/>
      <c r="C10" s="13"/>
      <c r="D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>
      <c r="A11" s="12"/>
      <c r="B11" s="11"/>
      <c r="C11" s="13"/>
      <c r="D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2"/>
      <c r="B12" s="11"/>
      <c r="C12" s="13"/>
      <c r="D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>
      <c r="A13" s="12"/>
      <c r="B13" s="11"/>
      <c r="C13" s="13"/>
      <c r="D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>
      <c r="A14" s="12"/>
      <c r="B14" s="11"/>
      <c r="C14" s="13"/>
      <c r="D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>
      <c r="A15" s="12"/>
      <c r="B15" s="11"/>
      <c r="C15" s="13"/>
      <c r="D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.75">
      <c r="A16" s="12"/>
      <c r="B16" s="11"/>
      <c r="C16" s="13"/>
      <c r="D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.75">
      <c r="A17" s="12"/>
      <c r="B17" s="11"/>
      <c r="C17" s="13"/>
      <c r="D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.75">
      <c r="A18" s="12"/>
      <c r="B18" s="11"/>
      <c r="C18" s="13"/>
      <c r="D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.75">
      <c r="A19" s="12"/>
      <c r="B19" s="11"/>
      <c r="C19" s="13"/>
      <c r="D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.75">
      <c r="A20" s="12"/>
      <c r="B20" s="11"/>
      <c r="C20" s="13"/>
      <c r="D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12"/>
      <c r="B21" s="11"/>
      <c r="C21" s="13"/>
      <c r="D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.75">
      <c r="A22" s="12"/>
      <c r="B22" s="12"/>
      <c r="C22" s="13"/>
      <c r="D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.75">
      <c r="A23" s="12"/>
      <c r="B23" s="11"/>
      <c r="C23" s="13"/>
      <c r="D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5.75">
      <c r="A24" s="12"/>
      <c r="B24" s="11"/>
      <c r="C24" s="13"/>
      <c r="D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.75">
      <c r="A25" s="12"/>
      <c r="B25" s="11"/>
      <c r="C25" s="13"/>
      <c r="D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5.75">
      <c r="A26" s="12"/>
      <c r="B26" s="11"/>
      <c r="C26" s="13"/>
      <c r="D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>
      <c r="A27" s="12"/>
      <c r="B27" s="11"/>
      <c r="C27" s="13"/>
      <c r="D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.75">
      <c r="A28" s="12"/>
      <c r="B28" s="11"/>
      <c r="C28" s="13"/>
      <c r="D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.75">
      <c r="A29" s="12"/>
      <c r="B29" s="11"/>
      <c r="C29" s="13"/>
      <c r="D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.75">
      <c r="A30" s="12"/>
      <c r="B30" s="11"/>
      <c r="C30" s="13"/>
      <c r="D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.75">
      <c r="A31" s="12"/>
      <c r="B31" s="11"/>
      <c r="C31" s="13"/>
      <c r="D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.75">
      <c r="A32" s="12"/>
      <c r="B32" s="11"/>
      <c r="C32" s="13"/>
      <c r="D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>
      <c r="A33" s="12"/>
      <c r="B33" s="11"/>
      <c r="C33" s="13"/>
      <c r="D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>
      <c r="A34" s="12"/>
      <c r="B34" s="11"/>
      <c r="C34" s="13"/>
      <c r="D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.75">
      <c r="A35" s="12"/>
      <c r="B35" s="11"/>
      <c r="C35" s="13"/>
      <c r="D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12"/>
      <c r="B36" s="11"/>
      <c r="C36" s="13"/>
      <c r="D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12"/>
      <c r="B37" s="11"/>
      <c r="C37" s="13"/>
      <c r="D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>
      <c r="A38" s="12"/>
      <c r="B38" s="11"/>
      <c r="C38" s="13"/>
      <c r="D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.75">
      <c r="A39" s="12"/>
      <c r="B39" s="11"/>
      <c r="C39" s="13"/>
      <c r="D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.75">
      <c r="A40" s="12"/>
      <c r="B40" s="11"/>
      <c r="C40" s="13"/>
      <c r="D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.75">
      <c r="A41" s="12"/>
      <c r="B41" s="11"/>
      <c r="C41" s="13"/>
      <c r="D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>
      <c r="A42" s="12"/>
      <c r="B42" s="11"/>
      <c r="C42" s="13"/>
      <c r="D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.75">
      <c r="A43" s="12"/>
      <c r="B43" s="11"/>
      <c r="C43" s="13"/>
      <c r="D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>
      <c r="A44" s="12"/>
      <c r="B44" s="11"/>
      <c r="C44" s="13"/>
      <c r="D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>
      <c r="A45" s="12"/>
      <c r="B45" s="11"/>
      <c r="C45" s="13"/>
      <c r="D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>
      <c r="A46" s="12"/>
      <c r="B46" s="12"/>
      <c r="C46" s="13"/>
      <c r="D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>
      <c r="A47" s="12"/>
      <c r="B47" s="11"/>
      <c r="C47" s="13"/>
      <c r="D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>
      <c r="A48" s="12"/>
      <c r="B48" s="11"/>
      <c r="C48" s="13"/>
      <c r="D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>
      <c r="A49" s="12"/>
      <c r="B49" s="11"/>
      <c r="C49" s="13"/>
      <c r="D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>
      <c r="A50" s="12"/>
      <c r="B50" s="11"/>
      <c r="C50" s="13"/>
      <c r="D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>
      <c r="A51" s="12"/>
      <c r="B51" s="11"/>
      <c r="C51" s="13"/>
      <c r="D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>
      <c r="A52" s="12"/>
      <c r="B52" s="11"/>
      <c r="C52" s="13"/>
      <c r="D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>
      <c r="A53" s="12"/>
      <c r="B53" s="11"/>
      <c r="C53" s="13"/>
      <c r="D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>
      <c r="A54" s="12"/>
      <c r="B54" s="11"/>
      <c r="C54" s="13"/>
      <c r="D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>
      <c r="A55" s="12"/>
      <c r="B55" s="11"/>
      <c r="C55" s="13"/>
      <c r="D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>
      <c r="A56" s="15"/>
      <c r="B56" s="12"/>
      <c r="C56" s="13"/>
      <c r="D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>
      <c r="A57" s="12"/>
      <c r="B57" s="11"/>
      <c r="C57" s="13"/>
      <c r="D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>
      <c r="A58" s="12"/>
      <c r="B58" s="11"/>
      <c r="C58" s="13"/>
      <c r="D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>
      <c r="A59" s="12"/>
      <c r="B59" s="11"/>
      <c r="C59" s="13"/>
      <c r="D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>
      <c r="A60" s="12"/>
      <c r="B60" s="11"/>
      <c r="C60" s="13"/>
      <c r="D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>
      <c r="A61" s="12"/>
      <c r="B61" s="11"/>
      <c r="C61" s="13"/>
      <c r="D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>
      <c r="A62" s="12"/>
      <c r="B62" s="11"/>
      <c r="C62" s="13"/>
      <c r="D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>
      <c r="A63" s="12"/>
      <c r="B63" s="11"/>
      <c r="C63" s="13"/>
      <c r="D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2"/>
      <c r="B64" s="11"/>
      <c r="C64" s="13"/>
      <c r="D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2"/>
      <c r="B65" s="11"/>
      <c r="C65" s="13"/>
      <c r="D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>
      <c r="A66" s="12"/>
      <c r="B66" s="11"/>
      <c r="C66" s="13"/>
      <c r="D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2"/>
      <c r="B67" s="11"/>
      <c r="C67" s="13"/>
      <c r="D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2"/>
      <c r="B68" s="11"/>
      <c r="C68" s="13"/>
      <c r="D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12"/>
      <c r="B69" s="11"/>
      <c r="C69" s="13"/>
      <c r="D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2"/>
      <c r="B70" s="11"/>
      <c r="C70" s="13"/>
      <c r="D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2"/>
      <c r="B71" s="11"/>
      <c r="C71" s="13"/>
      <c r="D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>
      <c r="A72" s="12"/>
      <c r="B72" s="11"/>
      <c r="C72" s="13"/>
      <c r="D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2"/>
      <c r="B73" s="11"/>
      <c r="C73" s="13"/>
      <c r="D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2"/>
      <c r="B74" s="11"/>
      <c r="C74" s="13"/>
      <c r="D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2"/>
      <c r="B75" s="11"/>
      <c r="C75" s="13"/>
      <c r="D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2"/>
      <c r="B76" s="11"/>
      <c r="C76" s="13"/>
      <c r="D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2"/>
      <c r="B77" s="11"/>
      <c r="C77" s="13"/>
      <c r="D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>
      <c r="A78" s="12"/>
      <c r="B78" s="11"/>
      <c r="C78" s="13"/>
      <c r="D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2"/>
      <c r="B79" s="11"/>
      <c r="C79" s="13"/>
      <c r="D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>
      <c r="A80" s="12"/>
      <c r="B80" s="11"/>
      <c r="C80" s="13"/>
      <c r="D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2"/>
      <c r="B81" s="11"/>
      <c r="C81" s="13"/>
      <c r="D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2"/>
      <c r="B82" s="11"/>
      <c r="C82" s="13"/>
      <c r="D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2"/>
      <c r="B83" s="11"/>
      <c r="C83" s="13"/>
      <c r="D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2"/>
      <c r="B84" s="11"/>
      <c r="C84" s="13"/>
      <c r="D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12"/>
      <c r="B85" s="11"/>
      <c r="C85" s="13"/>
      <c r="D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2"/>
      <c r="B86" s="11"/>
      <c r="C86" s="13"/>
      <c r="D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2"/>
      <c r="B87" s="11"/>
      <c r="C87" s="13"/>
      <c r="D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12"/>
      <c r="B88" s="11"/>
      <c r="C88" s="13"/>
      <c r="D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2"/>
      <c r="B89" s="11"/>
      <c r="C89" s="13"/>
      <c r="D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2"/>
      <c r="B90" s="11"/>
      <c r="C90" s="13"/>
      <c r="D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>
      <c r="A91" s="12"/>
      <c r="B91" s="11"/>
      <c r="C91" s="13"/>
      <c r="D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2"/>
      <c r="B92" s="11"/>
      <c r="C92" s="13"/>
      <c r="D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2"/>
      <c r="B93" s="11"/>
      <c r="C93" s="13"/>
      <c r="D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>
      <c r="A94" s="12"/>
      <c r="B94" s="11"/>
      <c r="C94" s="13"/>
      <c r="D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2"/>
      <c r="B95" s="11"/>
      <c r="C95" s="13"/>
      <c r="D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2"/>
      <c r="B96" s="11"/>
      <c r="C96" s="13"/>
      <c r="D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12"/>
      <c r="B97" s="11"/>
      <c r="C97" s="13"/>
      <c r="D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2"/>
      <c r="B98" s="11"/>
      <c r="C98" s="13"/>
      <c r="D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>
      <c r="A99" s="12"/>
      <c r="B99" s="11"/>
      <c r="C99" s="13"/>
      <c r="D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>
      <c r="A100" s="12"/>
      <c r="B100" s="11"/>
      <c r="C100" s="13"/>
      <c r="D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>
      <c r="A101" s="12"/>
      <c r="B101" s="11"/>
      <c r="C101" s="13"/>
      <c r="D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>
      <c r="A102" s="12"/>
      <c r="B102" s="11"/>
      <c r="C102" s="13"/>
      <c r="D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>
      <c r="A103" s="12"/>
      <c r="B103" s="11"/>
      <c r="C103" s="13"/>
      <c r="D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>
      <c r="A104" s="12"/>
      <c r="B104" s="11"/>
      <c r="C104" s="13"/>
      <c r="D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>
      <c r="A105" s="12"/>
      <c r="B105" s="11"/>
      <c r="C105" s="13"/>
      <c r="D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>
      <c r="A106" s="12"/>
      <c r="B106" s="11"/>
      <c r="C106" s="13"/>
      <c r="D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>
      <c r="A107" s="12"/>
      <c r="B107" s="11"/>
      <c r="C107" s="13"/>
      <c r="D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>
      <c r="A108" s="12"/>
      <c r="B108" s="11"/>
      <c r="C108" s="13"/>
      <c r="D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>
      <c r="A109" s="12"/>
      <c r="B109" s="11"/>
      <c r="C109" s="13"/>
      <c r="D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>
      <c r="A110" s="12"/>
      <c r="B110" s="11"/>
      <c r="C110" s="13"/>
      <c r="D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>
      <c r="A111" s="12"/>
      <c r="B111" s="11"/>
      <c r="C111" s="13"/>
      <c r="D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>
      <c r="A112" s="12"/>
      <c r="B112" s="11"/>
      <c r="C112" s="13"/>
      <c r="D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>
      <c r="A113" s="12"/>
      <c r="B113" s="11"/>
      <c r="C113" s="13"/>
      <c r="D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>
      <c r="A114" s="12"/>
      <c r="B114" s="11"/>
      <c r="C114" s="13"/>
      <c r="D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>
      <c r="A115" s="12"/>
      <c r="B115" s="11"/>
      <c r="C115" s="13"/>
      <c r="D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>
      <c r="A116" s="12"/>
      <c r="B116" s="11"/>
      <c r="C116" s="13"/>
      <c r="D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>
      <c r="A117" s="12"/>
      <c r="B117" s="11"/>
      <c r="C117" s="13"/>
      <c r="D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>
      <c r="A118" s="12"/>
      <c r="B118" s="11"/>
      <c r="C118" s="13"/>
      <c r="D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>
      <c r="A119" s="12"/>
      <c r="B119" s="11"/>
      <c r="C119" s="13"/>
      <c r="D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>
      <c r="A120" s="12"/>
      <c r="B120" s="11"/>
      <c r="C120" s="13"/>
      <c r="D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>
      <c r="A121" s="12"/>
      <c r="B121" s="11"/>
      <c r="C121" s="13"/>
      <c r="D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>
      <c r="A122" s="12"/>
      <c r="B122" s="11"/>
      <c r="C122" s="13"/>
      <c r="D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>
      <c r="A123" s="12"/>
      <c r="B123" s="11"/>
      <c r="C123" s="13"/>
      <c r="D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>
      <c r="A124" s="12"/>
      <c r="B124" s="11"/>
      <c r="C124" s="13"/>
      <c r="D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>
      <c r="A125" s="12"/>
      <c r="B125" s="11"/>
      <c r="C125" s="13"/>
      <c r="D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>
      <c r="A126" s="12"/>
      <c r="B126" s="11"/>
      <c r="C126" s="13"/>
      <c r="D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>
      <c r="A127" s="12"/>
      <c r="B127" s="11"/>
      <c r="C127" s="13"/>
      <c r="D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>
      <c r="A128" s="12"/>
      <c r="B128" s="11"/>
      <c r="C128" s="13"/>
      <c r="D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>
      <c r="A129" s="12"/>
      <c r="B129" s="11"/>
      <c r="C129" s="13"/>
      <c r="D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>
      <c r="A130" s="12"/>
      <c r="B130" s="11"/>
      <c r="C130" s="13"/>
      <c r="D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>
      <c r="A131" s="12"/>
      <c r="B131" s="11"/>
      <c r="C131" s="13"/>
      <c r="D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>
      <c r="A132" s="12"/>
      <c r="B132" s="11"/>
      <c r="C132" s="13"/>
      <c r="D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>
      <c r="A133" s="12"/>
      <c r="B133" s="11"/>
      <c r="C133" s="13"/>
      <c r="D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>
      <c r="A134" s="12"/>
      <c r="B134" s="11"/>
      <c r="C134" s="13"/>
      <c r="D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>
      <c r="A135" s="12"/>
      <c r="B135" s="11"/>
      <c r="C135" s="13"/>
      <c r="D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>
      <c r="A136" s="12"/>
      <c r="B136" s="11"/>
      <c r="C136" s="13"/>
      <c r="D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>
      <c r="A137" s="12"/>
      <c r="B137" s="11"/>
      <c r="C137" s="13"/>
      <c r="D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>
      <c r="A138" s="12"/>
      <c r="B138" s="11"/>
      <c r="C138" s="13"/>
      <c r="D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>
      <c r="A139" s="12"/>
      <c r="B139" s="11"/>
      <c r="C139" s="13"/>
      <c r="D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>
      <c r="A140" s="12"/>
      <c r="B140" s="11"/>
      <c r="C140" s="13"/>
      <c r="D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>
      <c r="A141" s="12"/>
      <c r="B141" s="11"/>
      <c r="C141" s="13"/>
      <c r="D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>
      <c r="A142" s="12"/>
      <c r="B142" s="11"/>
      <c r="C142" s="13"/>
      <c r="D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>
      <c r="A143" s="12"/>
      <c r="B143" s="11"/>
      <c r="C143" s="13"/>
      <c r="D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>
      <c r="A144" s="12"/>
      <c r="B144" s="11"/>
      <c r="C144" s="13"/>
      <c r="D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>
      <c r="A145" s="12"/>
      <c r="B145" s="11"/>
      <c r="C145" s="13"/>
      <c r="D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>
      <c r="A146" s="12"/>
      <c r="B146" s="11"/>
      <c r="C146" s="13"/>
      <c r="D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>
      <c r="A147" s="12"/>
      <c r="B147" s="11"/>
      <c r="C147" s="13"/>
      <c r="D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>
      <c r="A148" s="12"/>
      <c r="B148" s="11"/>
      <c r="C148" s="13"/>
      <c r="D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>
      <c r="A149" s="12"/>
      <c r="B149" s="11"/>
      <c r="C149" s="13"/>
      <c r="D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>
      <c r="A150" s="12"/>
      <c r="B150" s="12"/>
      <c r="C150" s="13"/>
      <c r="D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>
      <c r="A151" s="12"/>
      <c r="B151" s="12"/>
      <c r="C151" s="13"/>
      <c r="D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>
      <c r="A152" s="12"/>
      <c r="B152" s="12"/>
      <c r="C152" s="13"/>
      <c r="D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>
      <c r="A153" s="12"/>
      <c r="B153" s="12"/>
      <c r="C153" s="13"/>
      <c r="D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>
      <c r="A154" s="12"/>
      <c r="B154" s="12"/>
      <c r="C154" s="13"/>
      <c r="D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>
      <c r="A155" s="12"/>
      <c r="B155" s="12"/>
      <c r="C155" s="13"/>
      <c r="D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>
      <c r="A156" s="12"/>
      <c r="B156" s="12"/>
      <c r="C156" s="13"/>
      <c r="D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>
      <c r="A157" s="12"/>
      <c r="B157" s="12"/>
      <c r="C157" s="13"/>
      <c r="D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>
      <c r="A158" s="12"/>
      <c r="B158" s="12"/>
      <c r="C158" s="13"/>
      <c r="D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>
      <c r="A159" s="12"/>
      <c r="B159" s="12"/>
      <c r="C159" s="13"/>
      <c r="D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>
      <c r="A160" s="12"/>
      <c r="B160" s="11"/>
      <c r="C160" s="13"/>
      <c r="D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>
      <c r="A161" s="12"/>
      <c r="B161" s="11"/>
      <c r="C161" s="13"/>
      <c r="D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>
      <c r="A162" s="12"/>
      <c r="B162" s="11"/>
      <c r="C162" s="13"/>
      <c r="D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>
      <c r="A163" s="12"/>
      <c r="B163" s="11"/>
      <c r="C163" s="13"/>
      <c r="D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>
      <c r="A164" s="12"/>
      <c r="B164" s="11"/>
      <c r="C164" s="13"/>
      <c r="D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>
      <c r="A165" s="12"/>
      <c r="B165" s="12"/>
      <c r="C165" s="13"/>
      <c r="D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>
      <c r="A166" s="12"/>
      <c r="B166" s="12"/>
      <c r="C166" s="13"/>
      <c r="D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>
      <c r="A167" s="12"/>
      <c r="B167" s="12"/>
      <c r="C167" s="13"/>
      <c r="D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>
      <c r="A168" s="12"/>
      <c r="B168" s="12"/>
      <c r="C168" s="13"/>
      <c r="D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>
      <c r="A169" s="12"/>
      <c r="B169" s="12"/>
      <c r="C169" s="13"/>
      <c r="D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>
      <c r="A170" s="12"/>
      <c r="B170" s="12"/>
      <c r="C170" s="13"/>
      <c r="D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>
      <c r="A171" s="12"/>
      <c r="B171" s="12"/>
      <c r="C171" s="13"/>
      <c r="D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>
      <c r="A172" s="12"/>
      <c r="B172" s="12"/>
      <c r="C172" s="13"/>
      <c r="D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>
      <c r="A173" s="12"/>
      <c r="B173" s="12"/>
      <c r="C173" s="13"/>
      <c r="D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>
      <c r="A174" s="12"/>
      <c r="B174" s="12"/>
      <c r="C174" s="13"/>
      <c r="D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>
      <c r="A175" s="12"/>
      <c r="B175" s="11"/>
      <c r="C175" s="13"/>
      <c r="D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>
      <c r="A176" s="12"/>
      <c r="B176" s="11"/>
      <c r="C176" s="13"/>
      <c r="D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>
      <c r="A177" s="12"/>
      <c r="B177" s="11"/>
      <c r="C177" s="13"/>
      <c r="D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>
      <c r="A178" s="12"/>
      <c r="B178" s="11"/>
      <c r="C178" s="13"/>
      <c r="D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>
      <c r="A179" s="12"/>
      <c r="B179" s="11"/>
      <c r="C179" s="13"/>
      <c r="D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>
      <c r="A180" s="12"/>
      <c r="B180" s="11"/>
      <c r="C180" s="13"/>
      <c r="D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>
      <c r="A181" s="12"/>
      <c r="B181" s="11"/>
      <c r="C181" s="13"/>
      <c r="D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>
      <c r="A182" s="12"/>
      <c r="B182" s="11"/>
      <c r="C182" s="13"/>
      <c r="D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>
      <c r="A183" s="12"/>
      <c r="B183" s="11"/>
      <c r="C183" s="13"/>
      <c r="D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>
      <c r="A184" s="12"/>
      <c r="B184" s="11"/>
      <c r="C184" s="13"/>
      <c r="D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>
      <c r="A185" s="12"/>
      <c r="B185" s="11"/>
      <c r="C185" s="13"/>
      <c r="D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>
      <c r="A186" s="12"/>
      <c r="B186" s="11"/>
      <c r="C186" s="13"/>
      <c r="D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>
      <c r="A187" s="12"/>
      <c r="B187" s="11"/>
      <c r="C187" s="13"/>
      <c r="D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>
      <c r="A188" s="12"/>
      <c r="B188" s="11"/>
      <c r="C188" s="13"/>
      <c r="D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>
      <c r="A189" s="12"/>
      <c r="B189" s="11"/>
      <c r="C189" s="13"/>
      <c r="D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>
      <c r="A190" s="12"/>
      <c r="B190" s="11"/>
      <c r="C190" s="13"/>
      <c r="D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>
      <c r="A191" s="12"/>
      <c r="B191" s="11"/>
      <c r="C191" s="13"/>
      <c r="D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>
      <c r="A192" s="12"/>
      <c r="B192" s="11"/>
      <c r="C192" s="13"/>
      <c r="D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>
      <c r="A193" s="12"/>
      <c r="B193" s="11"/>
      <c r="C193" s="13"/>
      <c r="D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>
      <c r="A194" s="12"/>
      <c r="B194" s="11"/>
      <c r="C194" s="13"/>
      <c r="D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>
      <c r="A195" s="12"/>
      <c r="B195" s="11"/>
      <c r="C195" s="13"/>
      <c r="D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>
      <c r="A196" s="12"/>
      <c r="B196" s="11"/>
      <c r="C196" s="13"/>
      <c r="D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>
      <c r="A197" s="12"/>
      <c r="B197" s="11"/>
      <c r="C197" s="13"/>
      <c r="D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>
      <c r="A198" s="12"/>
      <c r="B198" s="11"/>
      <c r="C198" s="13"/>
      <c r="D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>
      <c r="A199" s="12"/>
      <c r="B199" s="11"/>
      <c r="C199" s="13"/>
      <c r="D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>
      <c r="A200" s="12"/>
      <c r="B200" s="11"/>
      <c r="C200" s="13"/>
      <c r="D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>
      <c r="A201" s="12"/>
      <c r="B201" s="11"/>
      <c r="C201" s="13"/>
      <c r="D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>
      <c r="A202" s="12"/>
      <c r="B202" s="11"/>
      <c r="C202" s="13"/>
      <c r="D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>
      <c r="A203" s="12"/>
      <c r="B203" s="11"/>
      <c r="C203" s="13"/>
      <c r="D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>
      <c r="A204" s="12"/>
      <c r="B204" s="11"/>
      <c r="C204" s="13"/>
      <c r="D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>
      <c r="A205" s="12"/>
      <c r="B205" s="11"/>
      <c r="C205" s="13"/>
      <c r="D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>
      <c r="A206" s="12"/>
      <c r="B206" s="11"/>
      <c r="C206" s="13"/>
      <c r="D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>
      <c r="A207" s="12"/>
      <c r="B207" s="11"/>
      <c r="C207" s="13"/>
      <c r="D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>
      <c r="A208" s="12"/>
      <c r="B208" s="11"/>
      <c r="C208" s="13"/>
      <c r="D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>
      <c r="A209" s="12"/>
      <c r="B209" s="11"/>
      <c r="C209" s="13"/>
      <c r="D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>
      <c r="A210" s="12"/>
      <c r="B210" s="11"/>
      <c r="C210" s="13"/>
      <c r="D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>
      <c r="A211" s="12"/>
      <c r="B211" s="11"/>
      <c r="C211" s="13"/>
      <c r="D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>
      <c r="A212" s="12"/>
      <c r="B212" s="11"/>
      <c r="C212" s="13"/>
      <c r="D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>
      <c r="A213" s="12"/>
      <c r="B213" s="11"/>
      <c r="C213" s="13"/>
      <c r="D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>
      <c r="A214" s="12"/>
      <c r="B214" s="11"/>
      <c r="C214" s="13"/>
      <c r="D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>
      <c r="A215" s="12"/>
      <c r="B215" s="11"/>
      <c r="C215" s="13"/>
      <c r="D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>
      <c r="A216" s="12"/>
      <c r="B216" s="11"/>
      <c r="C216" s="13"/>
      <c r="D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>
      <c r="A217" s="12"/>
      <c r="B217" s="11"/>
      <c r="C217" s="13"/>
      <c r="D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>
      <c r="A218" s="12"/>
      <c r="B218" s="11"/>
      <c r="C218" s="13"/>
      <c r="D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>
      <c r="A219" s="12"/>
      <c r="B219" s="11"/>
      <c r="C219" s="13"/>
      <c r="D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>
      <c r="A220" s="12"/>
      <c r="B220" s="11"/>
      <c r="C220" s="13"/>
      <c r="D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>
      <c r="A221" s="12"/>
      <c r="B221" s="11"/>
      <c r="C221" s="13"/>
      <c r="D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>
      <c r="A222" s="12"/>
      <c r="B222" s="11"/>
      <c r="C222" s="13"/>
      <c r="D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>
      <c r="A223" s="12"/>
      <c r="B223" s="11"/>
      <c r="C223" s="13"/>
      <c r="D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>
      <c r="A224" s="12"/>
      <c r="B224" s="12"/>
      <c r="C224" s="13"/>
      <c r="D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>
      <c r="A225" s="12"/>
      <c r="B225" s="12"/>
      <c r="C225" s="13"/>
      <c r="D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>
      <c r="A226" s="12"/>
      <c r="B226" s="12"/>
      <c r="C226" s="13"/>
      <c r="D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>
      <c r="A227" s="12"/>
      <c r="B227" s="12"/>
      <c r="C227" s="13"/>
      <c r="D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>
      <c r="A228" s="12"/>
      <c r="B228" s="12"/>
      <c r="C228" s="13"/>
      <c r="D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>
      <c r="A229" s="12"/>
      <c r="B229" s="12"/>
      <c r="C229" s="13"/>
      <c r="D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>
      <c r="A230" s="12"/>
      <c r="B230" s="12"/>
      <c r="C230" s="13"/>
      <c r="D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>
      <c r="A231" s="12"/>
      <c r="B231" s="12"/>
      <c r="C231" s="13"/>
      <c r="D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>
      <c r="A232" s="12"/>
      <c r="B232" s="12"/>
      <c r="C232" s="13"/>
      <c r="D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>
      <c r="A233" s="12"/>
      <c r="B233" s="12"/>
      <c r="C233" s="13"/>
      <c r="D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>
      <c r="A234" s="12"/>
      <c r="B234" s="12"/>
      <c r="C234" s="13"/>
      <c r="D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>
      <c r="A235" s="12"/>
      <c r="B235" s="12"/>
      <c r="C235" s="13"/>
      <c r="D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>
      <c r="A236" s="12"/>
      <c r="B236" s="12"/>
      <c r="C236" s="13"/>
      <c r="D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>
      <c r="A237" s="12"/>
      <c r="B237" s="12"/>
      <c r="C237" s="13"/>
      <c r="D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>
      <c r="A238" s="12"/>
      <c r="B238" s="12"/>
      <c r="C238" s="13"/>
      <c r="D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>
      <c r="A239" s="12"/>
      <c r="B239" s="12"/>
      <c r="C239" s="13"/>
      <c r="D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>
      <c r="A240" s="12"/>
      <c r="B240" s="12"/>
      <c r="C240" s="13"/>
      <c r="D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>
      <c r="A241" s="12"/>
      <c r="B241" s="12"/>
      <c r="C241" s="13"/>
      <c r="D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>
      <c r="A242" s="12"/>
      <c r="B242" s="12"/>
      <c r="C242" s="13"/>
      <c r="D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>
      <c r="A243" s="12"/>
      <c r="B243" s="12"/>
      <c r="C243" s="13"/>
      <c r="D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>
      <c r="A244" s="12"/>
      <c r="B244" s="12"/>
      <c r="C244" s="13"/>
      <c r="D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>
      <c r="A245" s="12"/>
      <c r="B245" s="12"/>
      <c r="C245" s="13"/>
      <c r="D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>
      <c r="A246" s="12"/>
      <c r="B246" s="12"/>
      <c r="C246" s="13"/>
      <c r="D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>
      <c r="A247" s="12"/>
      <c r="B247" s="12"/>
      <c r="C247" s="13"/>
      <c r="D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>
      <c r="A248" s="12"/>
      <c r="B248" s="12"/>
      <c r="C248" s="13"/>
      <c r="D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>
      <c r="A249" s="12"/>
      <c r="B249" s="12"/>
      <c r="C249" s="13"/>
      <c r="D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75">
      <c r="A250" s="12"/>
      <c r="B250" s="12"/>
      <c r="C250" s="13"/>
      <c r="D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75">
      <c r="A251" s="12"/>
      <c r="B251" s="12"/>
      <c r="C251" s="13"/>
      <c r="D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75">
      <c r="A252" s="12"/>
      <c r="B252" s="12"/>
      <c r="C252" s="13"/>
      <c r="D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75">
      <c r="A253" s="12"/>
      <c r="B253" s="11"/>
      <c r="C253" s="13"/>
      <c r="D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75">
      <c r="A254" s="12"/>
      <c r="B254" s="11"/>
      <c r="C254" s="13"/>
      <c r="D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75">
      <c r="A255" s="12"/>
      <c r="B255" s="11"/>
      <c r="C255" s="13"/>
      <c r="D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75">
      <c r="A256" s="12"/>
      <c r="B256" s="11"/>
      <c r="C256" s="13"/>
      <c r="D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75">
      <c r="A257" s="12"/>
      <c r="B257" s="11"/>
      <c r="C257" s="13"/>
      <c r="D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75">
      <c r="A258" s="12"/>
      <c r="B258" s="11"/>
      <c r="C258" s="13"/>
      <c r="D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75">
      <c r="A259" s="12"/>
      <c r="B259" s="11"/>
      <c r="C259" s="13"/>
      <c r="D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75">
      <c r="A260" s="12"/>
      <c r="B260" s="11"/>
      <c r="C260" s="13"/>
      <c r="D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 ht="15.75">
      <c r="A261" s="12"/>
      <c r="B261" s="11"/>
      <c r="C261" s="13"/>
      <c r="D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75">
      <c r="A262" s="12"/>
      <c r="B262" s="11"/>
      <c r="C262" s="13"/>
      <c r="D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75">
      <c r="A263" s="12"/>
      <c r="B263" s="11"/>
      <c r="C263" s="13"/>
      <c r="D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75">
      <c r="A264" s="12"/>
      <c r="B264" s="11"/>
      <c r="C264" s="13"/>
      <c r="D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75">
      <c r="A265" s="12"/>
      <c r="B265" s="11"/>
      <c r="C265" s="13"/>
      <c r="D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75">
      <c r="A266" s="12"/>
      <c r="B266" s="11"/>
      <c r="C266" s="13"/>
      <c r="D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75">
      <c r="A267" s="12"/>
      <c r="B267" s="11"/>
      <c r="C267" s="13"/>
      <c r="D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75">
      <c r="A268" s="12"/>
      <c r="B268" s="11"/>
      <c r="C268" s="13"/>
      <c r="D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75">
      <c r="A269" s="12"/>
      <c r="B269" s="11"/>
      <c r="C269" s="13"/>
      <c r="D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75">
      <c r="A270" s="12"/>
      <c r="B270" s="11"/>
      <c r="C270" s="13"/>
      <c r="D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75">
      <c r="A271" s="12"/>
      <c r="B271" s="11"/>
      <c r="C271" s="13"/>
      <c r="D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75">
      <c r="A272" s="12"/>
      <c r="B272" s="11"/>
      <c r="C272" s="13"/>
      <c r="D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75">
      <c r="A273" s="12"/>
      <c r="B273" s="12"/>
      <c r="C273" s="13"/>
      <c r="D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75">
      <c r="A274" s="12"/>
      <c r="B274" s="12"/>
      <c r="C274" s="13"/>
      <c r="D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75">
      <c r="A275" s="12"/>
      <c r="B275" s="12"/>
      <c r="C275" s="13"/>
      <c r="D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75">
      <c r="A276" s="12"/>
      <c r="B276" s="12"/>
      <c r="C276" s="13"/>
      <c r="D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75">
      <c r="A277" s="12"/>
      <c r="B277" s="12"/>
      <c r="C277" s="13"/>
      <c r="D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75">
      <c r="A278" s="12"/>
      <c r="B278" s="12"/>
      <c r="C278" s="13"/>
      <c r="D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75">
      <c r="A279" s="12"/>
      <c r="B279" s="12"/>
      <c r="C279" s="13"/>
      <c r="D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75">
      <c r="A280" s="12"/>
      <c r="B280" s="12"/>
      <c r="C280" s="13"/>
      <c r="D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75">
      <c r="A281" s="12"/>
      <c r="B281" s="11"/>
      <c r="C281" s="13"/>
      <c r="D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75">
      <c r="A282" s="12"/>
      <c r="B282" s="11"/>
      <c r="C282" s="13"/>
      <c r="D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75">
      <c r="A283" s="12"/>
      <c r="B283" s="11"/>
      <c r="C283" s="13"/>
      <c r="D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75">
      <c r="A284" s="12"/>
      <c r="B284" s="11"/>
      <c r="C284" s="13"/>
      <c r="D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75">
      <c r="A285" s="12"/>
      <c r="B285" s="11"/>
      <c r="C285" s="13"/>
      <c r="D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75">
      <c r="A286" s="12"/>
      <c r="B286" s="11"/>
      <c r="C286" s="13"/>
      <c r="D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75">
      <c r="A287" s="12"/>
      <c r="B287" s="11"/>
      <c r="C287" s="13"/>
      <c r="D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75">
      <c r="A288" s="12"/>
      <c r="B288" s="11"/>
      <c r="C288" s="13"/>
      <c r="D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75">
      <c r="A289" s="12"/>
      <c r="B289" s="11"/>
      <c r="C289" s="13"/>
      <c r="D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75">
      <c r="A290" s="12"/>
      <c r="B290" s="11"/>
      <c r="C290" s="13"/>
      <c r="D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75">
      <c r="A291" s="12"/>
      <c r="B291" s="11"/>
      <c r="C291" s="13"/>
      <c r="D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75">
      <c r="A292" s="12"/>
      <c r="B292" s="11"/>
      <c r="C292" s="13"/>
      <c r="D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75">
      <c r="A293" s="12"/>
      <c r="B293" s="11"/>
      <c r="C293" s="13"/>
      <c r="D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75">
      <c r="A294" s="12"/>
      <c r="B294" s="11"/>
      <c r="C294" s="13"/>
      <c r="D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 ht="15.75">
      <c r="A295" s="12"/>
      <c r="B295" s="11"/>
      <c r="C295" s="13"/>
      <c r="D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ht="15.75">
      <c r="A296" s="12"/>
      <c r="B296" s="11"/>
      <c r="C296" s="13"/>
      <c r="D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 ht="15.75">
      <c r="A297" s="12"/>
      <c r="B297" s="11"/>
      <c r="C297" s="13"/>
      <c r="D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 ht="15.75">
      <c r="A298" s="12"/>
      <c r="B298" s="11"/>
      <c r="C298" s="13"/>
      <c r="D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 ht="15.75">
      <c r="A299" s="12"/>
      <c r="B299" s="11"/>
      <c r="C299" s="13"/>
      <c r="D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 ht="15.75">
      <c r="A300" s="12"/>
      <c r="B300" s="11"/>
      <c r="C300" s="13"/>
      <c r="D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5.75">
      <c r="A301" s="12"/>
      <c r="B301" s="11"/>
      <c r="C301" s="13"/>
      <c r="D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 ht="15.75">
      <c r="A302" s="12"/>
      <c r="B302" s="11"/>
      <c r="C302" s="13"/>
      <c r="D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ht="15.75">
      <c r="A303" s="12"/>
      <c r="B303" s="11"/>
      <c r="C303" s="13"/>
      <c r="D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ht="15.75">
      <c r="A304" s="12"/>
      <c r="B304" s="11"/>
      <c r="C304" s="13"/>
      <c r="D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 ht="15.75">
      <c r="A305" s="12"/>
      <c r="B305" s="11"/>
      <c r="C305" s="13"/>
      <c r="D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 ht="15.75">
      <c r="A306" s="12"/>
      <c r="B306" s="11"/>
      <c r="C306" s="13"/>
      <c r="D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 ht="15.75">
      <c r="A307" s="12"/>
      <c r="B307" s="11"/>
      <c r="C307" s="13"/>
      <c r="D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ht="15.75">
      <c r="A308" s="12"/>
      <c r="B308" s="11"/>
      <c r="C308" s="13"/>
      <c r="D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ht="15.75">
      <c r="A309" s="15"/>
      <c r="B309" s="15"/>
      <c r="C309" s="13"/>
      <c r="D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 ht="15.75">
      <c r="A310" s="15"/>
      <c r="B310" s="15"/>
      <c r="C310" s="13"/>
      <c r="D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 ht="15.75">
      <c r="A311" s="15"/>
      <c r="B311" s="15"/>
      <c r="C311" s="13"/>
      <c r="D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 ht="15.75">
      <c r="A312" s="15"/>
      <c r="B312" s="15"/>
      <c r="C312" s="13"/>
      <c r="D312" s="13"/>
      <c r="I312" s="13"/>
      <c r="J312" s="13"/>
      <c r="K312" s="13"/>
      <c r="L312" s="13"/>
      <c r="M312" s="13"/>
      <c r="N312" s="13"/>
      <c r="O312" s="13"/>
      <c r="P312" s="13"/>
      <c r="Q312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autronic-MELCHERS-GmbH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Duyster</dc:creator>
  <cp:keywords/>
  <dc:description/>
  <cp:lastModifiedBy>GPI</cp:lastModifiedBy>
  <dcterms:created xsi:type="dcterms:W3CDTF">2003-05-06T16:14:14Z</dcterms:created>
  <dcterms:modified xsi:type="dcterms:W3CDTF">2003-06-25T08:04:21Z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